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580" windowHeight="11115"/>
  </bookViews>
  <sheets>
    <sheet name="Лист1" sheetId="1" r:id="rId1"/>
    <sheet name="Лист1 (2)" sheetId="5" r:id="rId2"/>
    <sheet name="Лист2" sheetId="2" r:id="rId3"/>
    <sheet name="Лист3" sheetId="3" r:id="rId4"/>
    <sheet name="Лист4" sheetId="4" r:id="rId5"/>
  </sheets>
  <externalReferences>
    <externalReference r:id="rId6"/>
  </externalReferences>
  <definedNames>
    <definedName name="_xlnm._FilterDatabase" localSheetId="0" hidden="1">Лист1!$A$15:$O$15</definedName>
    <definedName name="да1">[1]Справочник!$B$31:$B$32</definedName>
    <definedName name="_xlnm.Print_Titles" localSheetId="0">Лист1!$13:$15</definedName>
    <definedName name="_xlnm.Print_Titles" localSheetId="1">'Лист1 (2)'!#REF!</definedName>
    <definedName name="_xlnm.Print_Area" localSheetId="0">Лист1!$A$1:$S$35</definedName>
    <definedName name="_xlnm.Print_Area" localSheetId="1">'Лист1 (2)'!$A$1:$F$22</definedName>
    <definedName name="Способ">[1]Справочник!$B$22:$B$29</definedName>
  </definedNames>
  <calcPr calcId="145621" fullPrecision="0" concurrentCalc="0"/>
</workbook>
</file>

<file path=xl/calcChain.xml><?xml version="1.0" encoding="utf-8"?>
<calcChain xmlns="http://schemas.openxmlformats.org/spreadsheetml/2006/main">
  <c r="B17" i="5" l="1"/>
  <c r="K39" i="1"/>
</calcChain>
</file>

<file path=xl/sharedStrings.xml><?xml version="1.0" encoding="utf-8"?>
<sst xmlns="http://schemas.openxmlformats.org/spreadsheetml/2006/main" count="244" uniqueCount="75">
  <si>
    <t>Порядковый номер</t>
  </si>
  <si>
    <t>Код по ОКВЭД</t>
  </si>
  <si>
    <t>Код по ОКДП</t>
  </si>
  <si>
    <t>Способ закупки</t>
  </si>
  <si>
    <t>Закупка в электронной форме</t>
  </si>
  <si>
    <t xml:space="preserve">Сведения о количестве (объеме) </t>
  </si>
  <si>
    <t xml:space="preserve">График осуществления процедур закупки </t>
  </si>
  <si>
    <t>Код по ОКЕИ</t>
  </si>
  <si>
    <t>наименование</t>
  </si>
  <si>
    <t>Код по ОКАТО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</si>
  <si>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</si>
  <si>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</si>
  <si>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</si>
  <si>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</si>
  <si>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</si>
  <si>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</si>
  <si>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</si>
  <si>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</si>
  <si>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Единица измерения</t>
  </si>
  <si>
    <t>Регион поставки товаров, (выполнения работ, оказания услуг)</t>
  </si>
  <si>
    <t>Минимально необходимые требования, предъявляемые к закупаемым товарам, (работам, услугам)</t>
  </si>
  <si>
    <t xml:space="preserve">                                          МП</t>
  </si>
  <si>
    <t>Срок исполнения  договора (месяц, год)</t>
  </si>
  <si>
    <t>Сведения о начальной (максимальной) цене договора (цене лота)</t>
  </si>
  <si>
    <t xml:space="preserve">Предмет договора </t>
  </si>
  <si>
    <t>Планируемая дата или период  размещения извещения о закупке
(месяц, год)</t>
  </si>
  <si>
    <t xml:space="preserve">  (ФИО, должность руководителя (уполномоченного лица  заказчика)                      (подпись)            (дата утверждения)</t>
  </si>
  <si>
    <t>Закупка обязательно у МСП</t>
  </si>
  <si>
    <t>Закупка инновационной продукции</t>
  </si>
  <si>
    <t>Требование об обязательном привлечении Субподрядчика из числа МСП</t>
  </si>
  <si>
    <t>Закупки, которые исключаются из общей суммы в соответствии с пунктом 7 постановления Правительства РФ от 11.12.2014 № 1352</t>
  </si>
  <si>
    <t>Изменение 4</t>
  </si>
  <si>
    <t>План закупок инновационной продукции, высокотехнологичной продукции, лекарственных средств, в том числе у субъектов малого и среднего предпринимательства АО "Зарубежнефть"</t>
  </si>
  <si>
    <t>АО "Зарубежнефть"</t>
  </si>
  <si>
    <t>на 2021 - 2027 годы (на период с 01.01.2021 по 31.12.2027</t>
  </si>
  <si>
    <r>
      <rPr>
        <u/>
        <sz val="12"/>
        <rFont val="Times New Roman"/>
        <family val="1"/>
        <charset val="204"/>
      </rPr>
      <t xml:space="preserve">            Кудряшов С.И. Генеральный директор АО "Зарубежнефть"  </t>
    </r>
    <r>
      <rPr>
        <sz val="12"/>
        <rFont val="Times New Roman"/>
        <family val="1"/>
        <charset val="204"/>
      </rPr>
      <t xml:space="preserve">        ________________    </t>
    </r>
  </si>
  <si>
    <t>Роботизация рутинных операций</t>
  </si>
  <si>
    <t>Создание корпоративной цифровой платформы управления данными в АО «Зарубежнефть» (Nestro Data)</t>
  </si>
  <si>
    <t>796</t>
  </si>
  <si>
    <t>Услуга</t>
  </si>
  <si>
    <t>45 286 555 0</t>
  </si>
  <si>
    <t>г.Москва, ЦАО, Басманный район</t>
  </si>
  <si>
    <t>Развитие функционала и оптимизационных алгоритмов кроссплатформенной версии ПО NESTROWAY</t>
  </si>
  <si>
    <t>Разработка методики воссоздания кривых ОФП (относительных фазовых проницаемостей) и коэффициента вытеснения на основе прямого гидродинамического моделирования в геометрии сканированных образцов керна</t>
  </si>
  <si>
    <t xml:space="preserve">Разработка корпортивной системы "Модуль планирования графика добычи" центра оперативного мониторинга. </t>
  </si>
  <si>
    <t>Развитие химических МУН с применением нанотехнологий и ингибиторов адсорбции для повышения эффективности разработки гидрофобных карбонатных коллекторов</t>
  </si>
  <si>
    <t>Разработка Мобильного блока ремонта электропогружного оборудования</t>
  </si>
  <si>
    <t xml:space="preserve">Разработка элементов автоматизации принятия производственных решений на промысле (умное месторождение)
</t>
  </si>
  <si>
    <t>Сопровождение инновационной деятельности АО «Зарубежнефть» и проектов НИОКР</t>
  </si>
  <si>
    <t>В соответствии с условиями Технического задания</t>
  </si>
  <si>
    <t>1. Обследование, системное проектирование. Разработка и согласование ТЗ:
      - Сбор и анализ исходных данных;
      - Подготовка прототипов интерфейсов;
      - Разработка и согласование технического задания;
2. Разработка функции формирования план-графика добычи нефти:
      - Разработка программного обеспечения;
      - Проведение внутреннего тестирования;
      - Внедрение системы на продуктивный сервер;
      - Интеграция со сторонними информационными системами;
      - Разработка проектной и эксплуатационной документации;  
3. Опытная эксплуатация:
      - Обучение специалистов;
      - Проведение испытаний;
      - Сбор и устранение замечаний.</t>
  </si>
  <si>
    <t>1. Поставка программного обеспечения:
• Подготовка спецификации и поставка программного обеспечения для реализации Платформы.
2. Проектирование платформы:
• Проведение анализа потоков данных, показателей, аналитических и отчетных форм пилотных процессов;
• Разработка технического задания и технического проекта на Платформу.
3. Разработка и запуск платформы:
• Разработка модели безопасности данных на Платформе;
• Настройка и доработка компонент Платформы;
• Проведение интеграционного и функционального тестирования;
• Разработка инструкций;
• Проведение обучения пользователей;
• Развертывание и настройка компонент Платформы в промышленной среде.
4. Опытно-промышленная эксплуатация:
• Загрузка исторических данных в хранилище Платформы;
• Проведение тестирование Платформы на пилотных процессах на реальных объемах данных;
• Проведение нагрузочного тестирования; 
• Доработка Платформы по замечаниям пользователей и результатам нагрузочного тестирования;
• Формирование перечня ВНД по пилотным процессам для внесения изменений с учетом запуска Платформы;
• Разработка паспорта Платформы.</t>
  </si>
  <si>
    <t>72.19.9</t>
  </si>
  <si>
    <t>74.90.19.190</t>
  </si>
  <si>
    <t>72.19.1</t>
  </si>
  <si>
    <t>74.90.6</t>
  </si>
  <si>
    <t>Закупка у единственного поставщика</t>
  </si>
  <si>
    <t>Запрос предложений в электронной форме</t>
  </si>
  <si>
    <t>Конкурс в электронной форме</t>
  </si>
  <si>
    <t>Нет</t>
  </si>
  <si>
    <t>Да</t>
  </si>
  <si>
    <t>да</t>
  </si>
  <si>
    <t>нет</t>
  </si>
  <si>
    <t>Автоматизация процессов интерпретации данных ГИС с использованием методов машинного обучения</t>
  </si>
  <si>
    <t>Создание алгоритмов обновления геологических моделей месторождений углеводородов с учетом новых данных</t>
  </si>
  <si>
    <t>Разработка методов учета влияния разрывной тектоники на результаты моделирования углеводородных систем</t>
  </si>
  <si>
    <t>Выявление алгоритмов прогноза ФЕС залежей углеводородов в зависимости от глубины залегания и других факторов</t>
  </si>
  <si>
    <t>Совершенствование химических методов увеличения нефтеотдачи. Повышение технологической и операционной эффективности (ПОТ, ХМУН, БРИР).</t>
  </si>
  <si>
    <t>Совершенствование газовых методов увеличения нефтеотдачи. Повышение технологической и операционной эффективности (УВ, CO2).</t>
  </si>
  <si>
    <t>Разработка методических рекомендаций для планирования работ по изоляции прорывов воды по обводненным интервалам пласта в карбонатных коллекторах</t>
  </si>
  <si>
    <t>УПиОНП</t>
  </si>
  <si>
    <t>УИР</t>
  </si>
  <si>
    <t>УД</t>
  </si>
  <si>
    <t>УРМ</t>
  </si>
  <si>
    <t>УГиЛ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</si>
</sst>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#,##0.00&quot;р.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ahoma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16" fillId="0" borderId="0"/>
    <xf numFmtId="0" fontId="15" fillId="0" borderId="0"/>
    <xf numFmtId="0" fontId="15" fillId="2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3" fillId="0" borderId="0"/>
    <xf numFmtId="0" fontId="13" fillId="2" borderId="0" applyNumberFormat="0" applyBorder="0" applyAlignment="0" applyProtection="0"/>
    <xf numFmtId="0" fontId="13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0" borderId="0"/>
    <xf numFmtId="0" fontId="12" fillId="2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/>
    <xf numFmtId="0" fontId="2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0" borderId="0"/>
    <xf numFmtId="0" fontId="8" fillId="2" borderId="0" applyNumberFormat="0" applyBorder="0" applyAlignment="0" applyProtection="0"/>
    <xf numFmtId="0" fontId="8" fillId="0" borderId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6" fillId="0" borderId="0"/>
    <xf numFmtId="0" fontId="6" fillId="0" borderId="0"/>
    <xf numFmtId="0" fontId="6" fillId="2" borderId="0" applyNumberFormat="0" applyBorder="0" applyAlignment="0" applyProtection="0"/>
    <xf numFmtId="164" fontId="24" fillId="0" borderId="0" applyFon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0" borderId="0"/>
  </cellStyleXfs>
  <cellXfs count="75">
    <xf numFmtId="0" fontId="0" fillId="0" borderId="0" xfId="0"/>
    <xf numFmtId="0" fontId="18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Fill="1" applyAlignment="1">
      <alignment vertical="center"/>
    </xf>
    <xf numFmtId="0" fontId="18" fillId="0" borderId="0" xfId="1" applyFont="1" applyFill="1" applyAlignment="1">
      <alignment horizontal="center"/>
    </xf>
    <xf numFmtId="0" fontId="19" fillId="0" borderId="1" xfId="1" applyFont="1" applyFill="1" applyBorder="1" applyAlignment="1">
      <alignment horizontal="center" vertical="center" textRotation="90" wrapText="1"/>
    </xf>
    <xf numFmtId="0" fontId="19" fillId="0" borderId="1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9" fillId="0" borderId="2" xfId="1" applyFont="1" applyFill="1" applyBorder="1" applyAlignment="1">
      <alignment horizontal="center" vertical="center" wrapText="1"/>
    </xf>
    <xf numFmtId="164" fontId="17" fillId="0" borderId="0" xfId="32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Fill="1" applyBorder="1"/>
    <xf numFmtId="0" fontId="19" fillId="0" borderId="1" xfId="0" applyFont="1" applyFill="1" applyBorder="1"/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3" fontId="17" fillId="0" borderId="0" xfId="0" applyNumberFormat="1" applyFont="1" applyFill="1"/>
    <xf numFmtId="0" fontId="25" fillId="0" borderId="0" xfId="95" applyFont="1" applyFill="1" applyBorder="1" applyAlignment="1">
      <alignment horizontal="center" vertical="center" wrapText="1"/>
    </xf>
    <xf numFmtId="49" fontId="19" fillId="0" borderId="1" xfId="19" applyNumberFormat="1" applyFont="1" applyFill="1" applyBorder="1" applyAlignment="1">
      <alignment horizontal="center" vertical="center" wrapText="1"/>
    </xf>
    <xf numFmtId="0" fontId="19" fillId="0" borderId="1" xfId="19" applyFont="1" applyFill="1" applyBorder="1" applyAlignment="1">
      <alignment horizontal="center" vertical="center" wrapText="1"/>
    </xf>
    <xf numFmtId="17" fontId="26" fillId="3" borderId="1" xfId="19" applyNumberFormat="1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left" vertical="center" wrapText="1" readingOrder="1"/>
    </xf>
    <xf numFmtId="0" fontId="27" fillId="3" borderId="4" xfId="0" applyFont="1" applyFill="1" applyBorder="1" applyAlignment="1">
      <alignment horizontal="left" vertical="center" wrapText="1" readingOrder="1"/>
    </xf>
    <xf numFmtId="0" fontId="27" fillId="3" borderId="6" xfId="0" applyFont="1" applyFill="1" applyBorder="1" applyAlignment="1">
      <alignment horizontal="left" vertical="center" wrapText="1" readingOrder="1"/>
    </xf>
    <xf numFmtId="0" fontId="27" fillId="3" borderId="7" xfId="0" applyFont="1" applyFill="1" applyBorder="1" applyAlignment="1">
      <alignment horizontal="left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166" fontId="26" fillId="0" borderId="8" xfId="19" applyNumberFormat="1" applyFont="1" applyFill="1" applyBorder="1" applyAlignment="1">
      <alignment horizontal="center" vertical="center" wrapText="1"/>
    </xf>
    <xf numFmtId="166" fontId="26" fillId="3" borderId="8" xfId="19" applyNumberFormat="1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17" fontId="26" fillId="0" borderId="1" xfId="19" applyNumberFormat="1" applyFont="1" applyFill="1" applyBorder="1" applyAlignment="1">
      <alignment horizontal="center" vertical="center" wrapText="1"/>
    </xf>
    <xf numFmtId="0" fontId="26" fillId="0" borderId="1" xfId="19" applyFont="1" applyFill="1" applyBorder="1" applyAlignment="1">
      <alignment horizontal="center" vertical="center" wrapText="1"/>
    </xf>
    <xf numFmtId="0" fontId="26" fillId="3" borderId="8" xfId="19" applyFont="1" applyFill="1" applyBorder="1" applyAlignment="1">
      <alignment horizontal="left" vertical="center" wrapText="1"/>
    </xf>
    <xf numFmtId="0" fontId="26" fillId="3" borderId="1" xfId="19" applyFont="1" applyFill="1" applyBorder="1" applyAlignment="1">
      <alignment horizontal="center" vertical="center" wrapText="1"/>
    </xf>
    <xf numFmtId="0" fontId="26" fillId="0" borderId="8" xfId="19" applyFont="1" applyFill="1" applyBorder="1" applyAlignment="1">
      <alignment horizontal="left" vertical="top" wrapText="1"/>
    </xf>
    <xf numFmtId="49" fontId="26" fillId="0" borderId="1" xfId="19" applyNumberFormat="1" applyFont="1" applyFill="1" applyBorder="1" applyAlignment="1">
      <alignment horizontal="center" vertical="center" wrapText="1"/>
    </xf>
    <xf numFmtId="49" fontId="26" fillId="3" borderId="1" xfId="19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6" fontId="26" fillId="0" borderId="1" xfId="19" applyNumberFormat="1" applyFont="1" applyFill="1" applyBorder="1" applyAlignment="1">
      <alignment horizontal="center" vertical="center" wrapText="1"/>
    </xf>
    <xf numFmtId="166" fontId="26" fillId="3" borderId="1" xfId="19" applyNumberFormat="1" applyFont="1" applyFill="1" applyBorder="1" applyAlignment="1">
      <alignment horizontal="center" vertical="center" wrapText="1"/>
    </xf>
    <xf numFmtId="49" fontId="26" fillId="0" borderId="9" xfId="19" applyNumberFormat="1" applyFont="1" applyFill="1" applyBorder="1" applyAlignment="1">
      <alignment horizontal="center" vertical="center" wrapText="1"/>
    </xf>
    <xf numFmtId="0" fontId="26" fillId="0" borderId="9" xfId="19" applyFont="1" applyFill="1" applyBorder="1" applyAlignment="1">
      <alignment horizontal="center" vertical="center" wrapText="1"/>
    </xf>
    <xf numFmtId="0" fontId="26" fillId="0" borderId="10" xfId="19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 readingOrder="1"/>
    </xf>
    <xf numFmtId="0" fontId="26" fillId="0" borderId="1" xfId="19" applyFont="1" applyFill="1" applyBorder="1" applyAlignment="1">
      <alignment horizontal="left" vertical="center" wrapText="1" readingOrder="1"/>
    </xf>
    <xf numFmtId="0" fontId="19" fillId="0" borderId="1" xfId="1" applyFont="1" applyFill="1" applyBorder="1" applyAlignment="1">
      <alignment horizontal="center" vertical="center" wrapText="1"/>
    </xf>
    <xf numFmtId="166" fontId="17" fillId="0" borderId="0" xfId="0" applyNumberFormat="1" applyFont="1" applyFill="1"/>
    <xf numFmtId="0" fontId="26" fillId="0" borderId="5" xfId="19" applyFont="1" applyFill="1" applyBorder="1" applyAlignment="1">
      <alignment horizontal="left" vertical="center" wrapText="1" readingOrder="1"/>
    </xf>
    <xf numFmtId="0" fontId="27" fillId="3" borderId="1" xfId="0" applyFont="1" applyFill="1" applyBorder="1" applyAlignment="1">
      <alignment horizontal="left" vertical="center" wrapText="1" readingOrder="1"/>
    </xf>
    <xf numFmtId="0" fontId="26" fillId="0" borderId="6" xfId="19" applyFont="1" applyFill="1" applyBorder="1" applyAlignment="1">
      <alignment horizontal="left" vertical="center" wrapText="1" readingOrder="1"/>
    </xf>
    <xf numFmtId="0" fontId="26" fillId="0" borderId="4" xfId="19" applyFont="1" applyFill="1" applyBorder="1" applyAlignment="1">
      <alignment horizontal="left" vertical="center" wrapText="1" readingOrder="1"/>
    </xf>
    <xf numFmtId="166" fontId="28" fillId="0" borderId="8" xfId="0" applyNumberFormat="1" applyFont="1" applyFill="1" applyBorder="1" applyAlignment="1">
      <alignment horizontal="center" vertical="center" wrapText="1"/>
    </xf>
    <xf numFmtId="164" fontId="17" fillId="0" borderId="0" xfId="32" applyFont="1" applyFill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 readingOrder="1"/>
    </xf>
    <xf numFmtId="0" fontId="20" fillId="0" borderId="0" xfId="1" applyFont="1" applyFill="1" applyAlignment="1">
      <alignment horizontal="right"/>
    </xf>
    <xf numFmtId="0" fontId="18" fillId="0" borderId="0" xfId="1" applyFont="1" applyFill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7" fillId="0" borderId="0" xfId="1" applyFont="1" applyFill="1" applyAlignment="1">
      <alignment horizontal="center"/>
    </xf>
    <xf numFmtId="0" fontId="17" fillId="0" borderId="1" xfId="1" applyFont="1" applyFill="1" applyBorder="1" applyAlignment="1">
      <alignment horizontal="left"/>
    </xf>
    <xf numFmtId="0" fontId="22" fillId="0" borderId="1" xfId="19" applyFont="1" applyFill="1" applyBorder="1" applyAlignment="1">
      <alignment horizontal="left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textRotation="90" wrapText="1"/>
    </xf>
    <xf numFmtId="0" fontId="19" fillId="0" borderId="3" xfId="1" applyFont="1" applyFill="1" applyBorder="1" applyAlignment="1">
      <alignment horizontal="center" vertical="center" textRotation="90" wrapText="1"/>
    </xf>
  </cellXfs>
  <cellStyles count="96">
    <cellStyle name="20% - Акцент1 10" xfId="31"/>
    <cellStyle name="20% - Акцент1 10 12" xfId="88"/>
    <cellStyle name="20% - Акцент1 10 2" xfId="75"/>
    <cellStyle name="20% - Акцент1 10 2 2 2 2 3 2" xfId="87"/>
    <cellStyle name="20% - Акцент1 11" xfId="34"/>
    <cellStyle name="20% - Акцент1 12" xfId="82"/>
    <cellStyle name="20% - Акцент1 14" xfId="84"/>
    <cellStyle name="20% - Акцент1 2" xfId="5"/>
    <cellStyle name="20% — акцент1 2" xfId="3"/>
    <cellStyle name="20% — акцент1 2 10" xfId="80"/>
    <cellStyle name="20% — акцент1 2 10 3" xfId="85"/>
    <cellStyle name="20% — акцент1 2 11" xfId="36"/>
    <cellStyle name="20% - Акцент1 2 2" xfId="58"/>
    <cellStyle name="20% — акцент1 2 2" xfId="7"/>
    <cellStyle name="20% — акцент1 2 2 2" xfId="63"/>
    <cellStyle name="20% — акцент1 2 2 24" xfId="94"/>
    <cellStyle name="20% — акцент1 2 2 3" xfId="42"/>
    <cellStyle name="20% — акцент1 2 21" xfId="91"/>
    <cellStyle name="20% - Акцент1 2 3" xfId="68"/>
    <cellStyle name="20% — акцент1 2 3" xfId="11"/>
    <cellStyle name="20% — акцент1 2 3 2" xfId="46"/>
    <cellStyle name="20% - Акцент1 2 4" xfId="65"/>
    <cellStyle name="20% — акцент1 2 4" xfId="17"/>
    <cellStyle name="20% — акцент1 2 4 2" xfId="52"/>
    <cellStyle name="20% - Акцент1 2 5" xfId="37"/>
    <cellStyle name="20% — акцент1 2 5" xfId="26"/>
    <cellStyle name="20% — акцент1 2 5 2" xfId="57"/>
    <cellStyle name="20% — акцент1 2 6" xfId="67"/>
    <cellStyle name="20% — акцент1 2 7" xfId="66"/>
    <cellStyle name="20% — акцент1 2 8" xfId="71"/>
    <cellStyle name="20% — акцент1 2 9" xfId="76"/>
    <cellStyle name="20% - Акцент1 22" xfId="90"/>
    <cellStyle name="20% - Акцент1 3" xfId="9"/>
    <cellStyle name="20% - Акцент1 3 2" xfId="60"/>
    <cellStyle name="20% - Акцент1 3 3" xfId="39"/>
    <cellStyle name="20% - Акцент1 4" xfId="12"/>
    <cellStyle name="20% - Акцент1 4 2" xfId="28"/>
    <cellStyle name="20% - Акцент1 4 2 2" xfId="62"/>
    <cellStyle name="20% - Акцент1 4 3" xfId="73"/>
    <cellStyle name="20% - Акцент1 4 4" xfId="78"/>
    <cellStyle name="20% - Акцент1 4 5" xfId="41"/>
    <cellStyle name="20% - Акцент1 5" xfId="14"/>
    <cellStyle name="20% - Акцент1 5 2" xfId="45"/>
    <cellStyle name="20% - Акцент1 6" xfId="16"/>
    <cellStyle name="20% - Акцент1 6 2" xfId="48"/>
    <cellStyle name="20% - Акцент1 7" xfId="22"/>
    <cellStyle name="20% - Акцент1 7 2" xfId="51"/>
    <cellStyle name="20% - Акцент1 8" xfId="20"/>
    <cellStyle name="20% - Акцент1 8 2" xfId="54"/>
    <cellStyle name="20% - Акцент1 9" xfId="25"/>
    <cellStyle name="20% - Акцент1 9 2" xfId="70"/>
    <cellStyle name="Гиперссылка" xfId="19" builtinId="8"/>
    <cellStyle name="Обычный" xfId="0" builtinId="0"/>
    <cellStyle name="Обычный 2" xfId="1"/>
    <cellStyle name="Обычный 2 10" xfId="29"/>
    <cellStyle name="Обычный 2 10 2" xfId="74"/>
    <cellStyle name="Обычный 2 10 2 2 2 2 3 2" xfId="86"/>
    <cellStyle name="Обычный 2 11" xfId="33"/>
    <cellStyle name="Обычный 2 12" xfId="83"/>
    <cellStyle name="Обычный 2 2" xfId="2"/>
    <cellStyle name="Обычный 2 2 18" xfId="93"/>
    <cellStyle name="Обычный 2 2 2" xfId="6"/>
    <cellStyle name="Обычный 2 2 2 2" xfId="21"/>
    <cellStyle name="Обычный 2 2 2 2 2" xfId="64"/>
    <cellStyle name="Обычный 2 2 2 20" xfId="95"/>
    <cellStyle name="Обычный 2 2 2 3" xfId="43"/>
    <cellStyle name="Обычный 2 2 2 4" xfId="81"/>
    <cellStyle name="Обычный 2 2 3" xfId="10"/>
    <cellStyle name="Обычный 2 2 3 2" xfId="47"/>
    <cellStyle name="Обычный 2 2 4" xfId="18"/>
    <cellStyle name="Обычный 2 2 4 2" xfId="53"/>
    <cellStyle name="Обычный 2 2 5" xfId="27"/>
    <cellStyle name="Обычный 2 2 5 2" xfId="56"/>
    <cellStyle name="Обычный 2 2 6" xfId="72"/>
    <cellStyle name="Обычный 2 2 7" xfId="77"/>
    <cellStyle name="Обычный 2 2 8" xfId="35"/>
    <cellStyle name="Обычный 2 21" xfId="92"/>
    <cellStyle name="Обычный 2 22" xfId="89"/>
    <cellStyle name="Обычный 2 3" xfId="4"/>
    <cellStyle name="Обычный 2 3 2" xfId="59"/>
    <cellStyle name="Обычный 2 3 3" xfId="38"/>
    <cellStyle name="Обычный 2 4" xfId="8"/>
    <cellStyle name="Обычный 2 4 2" xfId="61"/>
    <cellStyle name="Обычный 2 4 3" xfId="40"/>
    <cellStyle name="Обычный 2 5" xfId="13"/>
    <cellStyle name="Обычный 2 5 2" xfId="30"/>
    <cellStyle name="Обычный 2 5 2 2" xfId="79"/>
    <cellStyle name="Обычный 2 5 3" xfId="44"/>
    <cellStyle name="Обычный 2 6" xfId="15"/>
    <cellStyle name="Обычный 2 6 2" xfId="49"/>
    <cellStyle name="Обычный 2 7" xfId="23"/>
    <cellStyle name="Обычный 2 7 2" xfId="50"/>
    <cellStyle name="Обычный 2 8" xfId="24"/>
    <cellStyle name="Обычный 2 8 2" xfId="55"/>
    <cellStyle name="Обычный 2 9" xfId="69"/>
    <cellStyle name="Финансовый" xfId="32" builtinId="3"/>
  </cellStyles>
  <dxfs count="0"/>
  <tableStyles count="0" defaultTableStyle="TableStyleMedium2" defaultPivotStyle="PivotStyleMedium9"/>
  <colors>
    <mruColors>
      <color rgb="FFFFFFCC"/>
      <color rgb="FFF3F7C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'Лист1 (2)'!$D$1:$D$5</c:f>
              <c:strCache>
                <c:ptCount val="5"/>
                <c:pt idx="0">
                  <c:v>УИР</c:v>
                </c:pt>
                <c:pt idx="1">
                  <c:v>УРМ</c:v>
                </c:pt>
                <c:pt idx="2">
                  <c:v>УД</c:v>
                </c:pt>
                <c:pt idx="3">
                  <c:v>УГиЛ</c:v>
                </c:pt>
                <c:pt idx="4">
                  <c:v>УПиОНП</c:v>
                </c:pt>
              </c:strCache>
            </c:strRef>
          </c:cat>
          <c:val>
            <c:numRef>
              <c:f>'Лист1 (2)'!$E$1:$E$5</c:f>
              <c:numCache>
                <c:formatCode>_-* #,##0.00_р_._-;\-* #,##0.00_р_._-;_-* "-"??_р_._-;_-@_-</c:formatCode>
                <c:ptCount val="5"/>
                <c:pt idx="0">
                  <c:v>196586798.96000001</c:v>
                </c:pt>
                <c:pt idx="1">
                  <c:v>168043521.19999999</c:v>
                </c:pt>
                <c:pt idx="2">
                  <c:v>158413867.96000001</c:v>
                </c:pt>
                <c:pt idx="3">
                  <c:v>85000000</c:v>
                </c:pt>
                <c:pt idx="4">
                  <c:v>12000000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1125681</xdr:colOff>
      <xdr:row>7</xdr:row>
      <xdr:rowOff>390525</xdr:rowOff>
    </xdr:from>
    <xdr:to>
      <xdr:col>4</xdr:col>
      <xdr:colOff>2666999</xdr:colOff>
      <xdr:row>16</xdr:row>
      <xdr:rowOff>42429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&#1060;&#1086;&#1088;&#1084;&#1072;_&#1055;&#1083;&#1072;&#1085;&#1072;_&#1079;&#1072;&#1082;&#1091;&#1087;&#1082;&#1080;_&#1090;&#1086;&#1074;&#1072;&#1088;&#1086;&#1074;,_&#1088;&#1072;&#1073;&#1086;&#1090;,_&#1091;&#1089;&#1083;&#1091;&#1075;_2021_&#1059;&#1048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правочник"/>
      <sheetName val="КОДЫ ДЛЯ МСП"/>
    </sheetNames>
    <sheetDataSet>
      <sheetData sheetId="0"/>
      <sheetData sheetId="1">
        <row r="22">
          <cell r="B22" t="str">
            <v>Открытый аукцион</v>
          </cell>
        </row>
        <row r="23">
          <cell r="B23" t="str">
            <v>Аукцион в электронной форме</v>
          </cell>
        </row>
        <row r="24">
          <cell r="B24" t="str">
            <v>Открытый конкурс</v>
          </cell>
        </row>
        <row r="25">
          <cell r="B25" t="str">
            <v>Конкурс в электронной форме</v>
          </cell>
        </row>
        <row r="26">
          <cell r="B26" t="str">
            <v>Запрос котировок в электронной форме</v>
          </cell>
        </row>
        <row r="27">
          <cell r="B27" t="str">
            <v>Запрос предложений в электронной форме</v>
          </cell>
        </row>
        <row r="28">
          <cell r="B28" t="str">
            <v>Закупка у единственного поставщика</v>
          </cell>
        </row>
        <row r="29">
          <cell r="B29" t="str">
            <v>Тендер</v>
          </cell>
        </row>
        <row r="31">
          <cell r="B31" t="str">
            <v>Да</v>
          </cell>
        </row>
        <row r="32">
          <cell r="B32" t="str">
            <v>Нет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view="pageBreakPreview" topLeftCell="F21" zoomScale="70" zoomScaleNormal="85" zoomScaleSheetLayoutView="70" workbookViewId="0">
      <selection activeCell="R21" sqref="R21"/>
    </sheetView>
  </sheetViews>
  <sheetFormatPr defaultRowHeight="15.75" x14ac:dyDescent="0.25"/>
  <cols>
    <col min="1" max="1" width="7" style="4" customWidth="1"/>
    <col min="2" max="2" width="9.42578125" style="4" customWidth="1"/>
    <col min="3" max="3" width="11.28515625" style="4" customWidth="1"/>
    <col min="4" max="4" width="79.7109375" style="4" customWidth="1"/>
    <col min="5" max="5" width="33.7109375" style="4" customWidth="1"/>
    <col min="6" max="6" width="5.140625" style="4" customWidth="1"/>
    <col min="7" max="7" width="9.7109375" style="4" customWidth="1"/>
    <col min="8" max="8" width="13.7109375" style="4" customWidth="1"/>
    <col min="9" max="9" width="12.85546875" style="4" customWidth="1"/>
    <col min="10" max="10" width="18" style="4" customWidth="1"/>
    <col min="11" max="11" width="20.7109375" style="4" customWidth="1"/>
    <col min="12" max="12" width="22.42578125" style="4" customWidth="1"/>
    <col min="13" max="13" width="18.42578125" style="4" customWidth="1"/>
    <col min="14" max="14" width="18.85546875" style="4" customWidth="1"/>
    <col min="15" max="15" width="13.7109375" style="4" customWidth="1"/>
    <col min="16" max="16" width="18" style="4" customWidth="1"/>
    <col min="17" max="17" width="15.85546875" style="17" customWidth="1"/>
    <col min="18" max="19" width="22.7109375" style="17" customWidth="1"/>
    <col min="20" max="20" width="46.28515625" style="21" customWidth="1"/>
    <col min="21" max="21" width="24.42578125" style="21" customWidth="1"/>
    <col min="22" max="22" width="21.5703125" style="21" customWidth="1"/>
    <col min="23" max="23" width="20.5703125" style="21" customWidth="1"/>
    <col min="24" max="26" width="9.140625" style="21"/>
    <col min="27" max="16384" width="9.140625" style="4"/>
  </cols>
  <sheetData>
    <row r="1" spans="1:26" x14ac:dyDescent="0.2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6" x14ac:dyDescent="0.2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6" x14ac:dyDescent="0.25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1"/>
    </row>
    <row r="4" spans="1:2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</row>
    <row r="5" spans="1:26" x14ac:dyDescent="0.25">
      <c r="A5" s="68" t="s">
        <v>11</v>
      </c>
      <c r="B5" s="65"/>
      <c r="C5" s="65"/>
      <c r="D5" s="65"/>
      <c r="E5" s="65"/>
      <c r="F5" s="65"/>
      <c r="G5" s="65"/>
      <c r="H5" s="65" t="s">
        <v>33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26" x14ac:dyDescent="0.25">
      <c r="A6" s="68" t="s">
        <v>12</v>
      </c>
      <c r="B6" s="65"/>
      <c r="C6" s="65"/>
      <c r="D6" s="65"/>
      <c r="E6" s="65"/>
      <c r="F6" s="65"/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26" x14ac:dyDescent="0.25">
      <c r="A7" s="68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6" x14ac:dyDescent="0.25">
      <c r="A8" s="68" t="s">
        <v>14</v>
      </c>
      <c r="B8" s="65"/>
      <c r="C8" s="65"/>
      <c r="D8" s="65"/>
      <c r="E8" s="65"/>
      <c r="F8" s="65"/>
      <c r="G8" s="65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26" x14ac:dyDescent="0.25">
      <c r="A9" s="68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26" x14ac:dyDescent="0.25">
      <c r="A10" s="68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26" x14ac:dyDescent="0.25">
      <c r="A11" s="68" t="s">
        <v>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26" s="5" customFormat="1" x14ac:dyDescent="0.25">
      <c r="A12" s="1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"/>
      <c r="Q12" s="18"/>
      <c r="R12" s="18"/>
      <c r="S12" s="18"/>
      <c r="T12" s="22"/>
      <c r="U12" s="22"/>
      <c r="V12" s="22"/>
      <c r="W12" s="22"/>
      <c r="X12" s="22"/>
      <c r="Y12" s="22"/>
      <c r="Z12" s="22"/>
    </row>
    <row r="13" spans="1:26" ht="126" x14ac:dyDescent="0.25">
      <c r="A13" s="73" t="s">
        <v>0</v>
      </c>
      <c r="B13" s="73" t="s">
        <v>1</v>
      </c>
      <c r="C13" s="73" t="s">
        <v>2</v>
      </c>
      <c r="D13" s="72" t="s">
        <v>24</v>
      </c>
      <c r="E13" s="72" t="s">
        <v>20</v>
      </c>
      <c r="F13" s="72" t="s">
        <v>18</v>
      </c>
      <c r="G13" s="72"/>
      <c r="H13" s="72" t="s">
        <v>5</v>
      </c>
      <c r="I13" s="72" t="s">
        <v>19</v>
      </c>
      <c r="J13" s="72"/>
      <c r="K13" s="72" t="s">
        <v>23</v>
      </c>
      <c r="L13" s="72" t="s">
        <v>6</v>
      </c>
      <c r="M13" s="72"/>
      <c r="N13" s="70" t="s">
        <v>3</v>
      </c>
      <c r="O13" s="12" t="s">
        <v>4</v>
      </c>
      <c r="P13" s="14" t="s">
        <v>28</v>
      </c>
      <c r="Q13" s="16" t="s">
        <v>27</v>
      </c>
      <c r="R13" s="16" t="s">
        <v>29</v>
      </c>
      <c r="S13" s="16" t="s">
        <v>30</v>
      </c>
    </row>
    <row r="14" spans="1:26" ht="78.75" x14ac:dyDescent="0.25">
      <c r="A14" s="74"/>
      <c r="B14" s="74"/>
      <c r="C14" s="74"/>
      <c r="D14" s="72"/>
      <c r="E14" s="72"/>
      <c r="F14" s="8" t="s">
        <v>7</v>
      </c>
      <c r="G14" s="8" t="s">
        <v>8</v>
      </c>
      <c r="H14" s="72"/>
      <c r="I14" s="8" t="s">
        <v>9</v>
      </c>
      <c r="J14" s="8" t="s">
        <v>8</v>
      </c>
      <c r="K14" s="72"/>
      <c r="L14" s="9" t="s">
        <v>25</v>
      </c>
      <c r="M14" s="9" t="s">
        <v>22</v>
      </c>
      <c r="N14" s="71"/>
      <c r="O14" s="9" t="s">
        <v>10</v>
      </c>
      <c r="P14" s="14" t="s">
        <v>10</v>
      </c>
      <c r="Q14" s="54" t="s">
        <v>10</v>
      </c>
      <c r="R14" s="19"/>
      <c r="S14" s="19"/>
    </row>
    <row r="15" spans="1:26" x14ac:dyDescent="0.25">
      <c r="A15" s="9">
        <v>1</v>
      </c>
      <c r="B15" s="9">
        <v>2</v>
      </c>
      <c r="C15" s="9">
        <v>3</v>
      </c>
      <c r="D15" s="15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4">
        <v>16</v>
      </c>
      <c r="Q15" s="16">
        <v>17</v>
      </c>
      <c r="R15" s="16">
        <v>18</v>
      </c>
      <c r="S15" s="16">
        <v>19</v>
      </c>
    </row>
    <row r="16" spans="1:26" ht="47.25" x14ac:dyDescent="0.25">
      <c r="A16" s="51">
        <v>1</v>
      </c>
      <c r="B16" s="49" t="s">
        <v>52</v>
      </c>
      <c r="C16" s="41" t="s">
        <v>53</v>
      </c>
      <c r="D16" s="28" t="s">
        <v>42</v>
      </c>
      <c r="E16" s="37" t="s">
        <v>49</v>
      </c>
      <c r="F16" s="25" t="s">
        <v>38</v>
      </c>
      <c r="G16" s="26" t="s">
        <v>39</v>
      </c>
      <c r="H16" s="26">
        <v>1</v>
      </c>
      <c r="I16" s="26" t="s">
        <v>40</v>
      </c>
      <c r="J16" s="26" t="s">
        <v>41</v>
      </c>
      <c r="K16" s="33">
        <v>12000000</v>
      </c>
      <c r="L16" s="27">
        <v>44378</v>
      </c>
      <c r="M16" s="27">
        <v>44593</v>
      </c>
      <c r="N16" s="45" t="s">
        <v>56</v>
      </c>
      <c r="O16" s="45" t="s">
        <v>59</v>
      </c>
      <c r="P16" s="45" t="s">
        <v>60</v>
      </c>
      <c r="Q16" s="45" t="s">
        <v>59</v>
      </c>
      <c r="R16" s="24"/>
      <c r="S16" s="18"/>
    </row>
    <row r="17" spans="1:19" ht="47.25" x14ac:dyDescent="0.25">
      <c r="A17" s="51">
        <v>2</v>
      </c>
      <c r="B17" s="49" t="s">
        <v>52</v>
      </c>
      <c r="C17" s="41" t="s">
        <v>53</v>
      </c>
      <c r="D17" s="28" t="s">
        <v>43</v>
      </c>
      <c r="E17" s="37" t="s">
        <v>49</v>
      </c>
      <c r="F17" s="25" t="s">
        <v>38</v>
      </c>
      <c r="G17" s="26" t="s">
        <v>39</v>
      </c>
      <c r="H17" s="26">
        <v>1</v>
      </c>
      <c r="I17" s="26" t="s">
        <v>40</v>
      </c>
      <c r="J17" s="26" t="s">
        <v>41</v>
      </c>
      <c r="K17" s="33">
        <v>21270270</v>
      </c>
      <c r="L17" s="27">
        <v>44256</v>
      </c>
      <c r="M17" s="27">
        <v>44621</v>
      </c>
      <c r="N17" s="45" t="s">
        <v>56</v>
      </c>
      <c r="O17" s="45" t="s">
        <v>59</v>
      </c>
      <c r="P17" s="45" t="s">
        <v>60</v>
      </c>
      <c r="Q17" s="45" t="s">
        <v>59</v>
      </c>
      <c r="R17" s="24"/>
      <c r="S17" s="18"/>
    </row>
    <row r="18" spans="1:19" ht="306" x14ac:dyDescent="0.25">
      <c r="A18" s="51">
        <v>3</v>
      </c>
      <c r="B18" s="49" t="s">
        <v>52</v>
      </c>
      <c r="C18" s="42" t="s">
        <v>54</v>
      </c>
      <c r="D18" s="28" t="s">
        <v>44</v>
      </c>
      <c r="E18" s="38" t="s">
        <v>50</v>
      </c>
      <c r="F18" s="25" t="s">
        <v>38</v>
      </c>
      <c r="G18" s="26" t="s">
        <v>39</v>
      </c>
      <c r="H18" s="26">
        <v>1</v>
      </c>
      <c r="I18" s="26" t="s">
        <v>40</v>
      </c>
      <c r="J18" s="26" t="s">
        <v>41</v>
      </c>
      <c r="K18" s="34">
        <v>58413867.960000001</v>
      </c>
      <c r="L18" s="27">
        <v>44197</v>
      </c>
      <c r="M18" s="27">
        <v>44621</v>
      </c>
      <c r="N18" s="45" t="s">
        <v>57</v>
      </c>
      <c r="O18" s="45" t="s">
        <v>60</v>
      </c>
      <c r="P18" s="45" t="s">
        <v>60</v>
      </c>
      <c r="Q18" s="45" t="s">
        <v>59</v>
      </c>
      <c r="R18" s="24"/>
      <c r="S18" s="18"/>
    </row>
    <row r="19" spans="1:19" ht="38.25" customHeight="1" x14ac:dyDescent="0.25">
      <c r="A19" s="51">
        <v>4</v>
      </c>
      <c r="B19" s="49" t="s">
        <v>52</v>
      </c>
      <c r="C19" s="41" t="s">
        <v>53</v>
      </c>
      <c r="D19" s="29" t="s">
        <v>45</v>
      </c>
      <c r="E19" s="37" t="s">
        <v>49</v>
      </c>
      <c r="F19" s="25" t="s">
        <v>38</v>
      </c>
      <c r="G19" s="26" t="s">
        <v>39</v>
      </c>
      <c r="H19" s="26">
        <v>1</v>
      </c>
      <c r="I19" s="26" t="s">
        <v>40</v>
      </c>
      <c r="J19" s="26" t="s">
        <v>41</v>
      </c>
      <c r="K19" s="33">
        <v>17843521.199999999</v>
      </c>
      <c r="L19" s="27">
        <v>44228</v>
      </c>
      <c r="M19" s="27">
        <v>44621</v>
      </c>
      <c r="N19" s="45" t="s">
        <v>56</v>
      </c>
      <c r="O19" s="45" t="s">
        <v>59</v>
      </c>
      <c r="P19" s="45" t="s">
        <v>60</v>
      </c>
      <c r="Q19" s="45" t="s">
        <v>59</v>
      </c>
      <c r="R19" s="24"/>
      <c r="S19" s="18"/>
    </row>
    <row r="20" spans="1:19" ht="38.25" customHeight="1" x14ac:dyDescent="0.25">
      <c r="A20" s="51">
        <v>5</v>
      </c>
      <c r="B20" s="49" t="s">
        <v>52</v>
      </c>
      <c r="C20" s="41" t="s">
        <v>54</v>
      </c>
      <c r="D20" s="30" t="s">
        <v>36</v>
      </c>
      <c r="E20" s="39" t="s">
        <v>49</v>
      </c>
      <c r="F20" s="25" t="s">
        <v>38</v>
      </c>
      <c r="G20" s="26" t="s">
        <v>39</v>
      </c>
      <c r="H20" s="26">
        <v>1</v>
      </c>
      <c r="I20" s="26" t="s">
        <v>40</v>
      </c>
      <c r="J20" s="26" t="s">
        <v>41</v>
      </c>
      <c r="K20" s="34">
        <v>10200000</v>
      </c>
      <c r="L20" s="27">
        <v>44197</v>
      </c>
      <c r="M20" s="27">
        <v>44531</v>
      </c>
      <c r="N20" s="45" t="s">
        <v>56</v>
      </c>
      <c r="O20" s="45" t="s">
        <v>60</v>
      </c>
      <c r="P20" s="45" t="s">
        <v>60</v>
      </c>
      <c r="Q20" s="45" t="s">
        <v>60</v>
      </c>
      <c r="R20" s="24"/>
      <c r="S20" s="18"/>
    </row>
    <row r="21" spans="1:19" ht="409.5" x14ac:dyDescent="0.25">
      <c r="A21" s="51">
        <v>6</v>
      </c>
      <c r="B21" s="49" t="s">
        <v>52</v>
      </c>
      <c r="C21" s="41" t="s">
        <v>54</v>
      </c>
      <c r="D21" s="31" t="s">
        <v>37</v>
      </c>
      <c r="E21" s="40" t="s">
        <v>51</v>
      </c>
      <c r="F21" s="25" t="s">
        <v>38</v>
      </c>
      <c r="G21" s="26" t="s">
        <v>39</v>
      </c>
      <c r="H21" s="26">
        <v>1</v>
      </c>
      <c r="I21" s="26" t="s">
        <v>40</v>
      </c>
      <c r="J21" s="26" t="s">
        <v>41</v>
      </c>
      <c r="K21" s="34">
        <v>156000000</v>
      </c>
      <c r="L21" s="27">
        <v>44348</v>
      </c>
      <c r="M21" s="27">
        <v>44713</v>
      </c>
      <c r="N21" s="45" t="s">
        <v>58</v>
      </c>
      <c r="O21" s="45" t="s">
        <v>60</v>
      </c>
      <c r="P21" s="45" t="s">
        <v>60</v>
      </c>
      <c r="Q21" s="45" t="s">
        <v>61</v>
      </c>
      <c r="R21" s="24"/>
      <c r="S21" s="18"/>
    </row>
    <row r="22" spans="1:19" ht="38.25" customHeight="1" x14ac:dyDescent="0.25">
      <c r="A22" s="51">
        <v>7</v>
      </c>
      <c r="B22" s="43" t="s">
        <v>55</v>
      </c>
      <c r="C22" s="44" t="s">
        <v>53</v>
      </c>
      <c r="D22" s="52" t="s">
        <v>48</v>
      </c>
      <c r="E22" s="37" t="s">
        <v>49</v>
      </c>
      <c r="F22" s="25" t="s">
        <v>38</v>
      </c>
      <c r="G22" s="26" t="s">
        <v>39</v>
      </c>
      <c r="H22" s="26">
        <v>1</v>
      </c>
      <c r="I22" s="26" t="s">
        <v>40</v>
      </c>
      <c r="J22" s="26" t="s">
        <v>41</v>
      </c>
      <c r="K22" s="35">
        <v>9116528.9600000009</v>
      </c>
      <c r="L22" s="36">
        <v>44197</v>
      </c>
      <c r="M22" s="36">
        <v>44593</v>
      </c>
      <c r="N22" s="46" t="s">
        <v>56</v>
      </c>
      <c r="O22" s="32" t="s">
        <v>62</v>
      </c>
      <c r="P22" s="32" t="s">
        <v>61</v>
      </c>
      <c r="Q22" s="32" t="s">
        <v>62</v>
      </c>
      <c r="R22" s="24"/>
      <c r="S22" s="18"/>
    </row>
    <row r="23" spans="1:19" ht="47.25" x14ac:dyDescent="0.25">
      <c r="A23" s="51">
        <v>8</v>
      </c>
      <c r="B23" s="50" t="s">
        <v>52</v>
      </c>
      <c r="C23" s="37" t="s">
        <v>53</v>
      </c>
      <c r="D23" s="53" t="s">
        <v>63</v>
      </c>
      <c r="E23" s="37" t="s">
        <v>49</v>
      </c>
      <c r="F23" s="25" t="s">
        <v>38</v>
      </c>
      <c r="G23" s="26" t="s">
        <v>39</v>
      </c>
      <c r="H23" s="26">
        <v>1</v>
      </c>
      <c r="I23" s="26" t="s">
        <v>40</v>
      </c>
      <c r="J23" s="26" t="s">
        <v>41</v>
      </c>
      <c r="K23" s="33">
        <v>30000000</v>
      </c>
      <c r="L23" s="27">
        <v>44713</v>
      </c>
      <c r="M23" s="27">
        <v>45657</v>
      </c>
      <c r="N23" s="45" t="s">
        <v>56</v>
      </c>
      <c r="O23" s="45" t="s">
        <v>59</v>
      </c>
      <c r="P23" s="45" t="s">
        <v>60</v>
      </c>
      <c r="Q23" s="45" t="s">
        <v>59</v>
      </c>
      <c r="R23" s="24"/>
      <c r="S23" s="18"/>
    </row>
    <row r="24" spans="1:19" ht="47.25" x14ac:dyDescent="0.25">
      <c r="A24" s="51">
        <v>9</v>
      </c>
      <c r="B24" s="50" t="s">
        <v>52</v>
      </c>
      <c r="C24" s="37" t="s">
        <v>53</v>
      </c>
      <c r="D24" s="53" t="s">
        <v>64</v>
      </c>
      <c r="E24" s="37" t="s">
        <v>49</v>
      </c>
      <c r="F24" s="25" t="s">
        <v>38</v>
      </c>
      <c r="G24" s="26" t="s">
        <v>39</v>
      </c>
      <c r="H24" s="26">
        <v>1</v>
      </c>
      <c r="I24" s="26" t="s">
        <v>40</v>
      </c>
      <c r="J24" s="26" t="s">
        <v>41</v>
      </c>
      <c r="K24" s="33">
        <v>15000000</v>
      </c>
      <c r="L24" s="27">
        <v>44936</v>
      </c>
      <c r="M24" s="27">
        <v>45291</v>
      </c>
      <c r="N24" s="45" t="s">
        <v>56</v>
      </c>
      <c r="O24" s="45" t="s">
        <v>59</v>
      </c>
      <c r="P24" s="45" t="s">
        <v>60</v>
      </c>
      <c r="Q24" s="45" t="s">
        <v>59</v>
      </c>
      <c r="R24" s="24"/>
      <c r="S24" s="18"/>
    </row>
    <row r="25" spans="1:19" ht="47.25" x14ac:dyDescent="0.25">
      <c r="A25" s="51">
        <v>10</v>
      </c>
      <c r="B25" s="50" t="s">
        <v>52</v>
      </c>
      <c r="C25" s="37" t="s">
        <v>53</v>
      </c>
      <c r="D25" s="53" t="s">
        <v>65</v>
      </c>
      <c r="E25" s="37" t="s">
        <v>49</v>
      </c>
      <c r="F25" s="25" t="s">
        <v>38</v>
      </c>
      <c r="G25" s="26" t="s">
        <v>39</v>
      </c>
      <c r="H25" s="26">
        <v>1</v>
      </c>
      <c r="I25" s="26" t="s">
        <v>40</v>
      </c>
      <c r="J25" s="26" t="s">
        <v>41</v>
      </c>
      <c r="K25" s="33">
        <v>15000000</v>
      </c>
      <c r="L25" s="27">
        <v>45292</v>
      </c>
      <c r="M25" s="27">
        <v>45657</v>
      </c>
      <c r="N25" s="45" t="s">
        <v>57</v>
      </c>
      <c r="O25" s="45" t="s">
        <v>60</v>
      </c>
      <c r="P25" s="45" t="s">
        <v>60</v>
      </c>
      <c r="Q25" s="45" t="s">
        <v>59</v>
      </c>
      <c r="R25" s="24"/>
      <c r="S25" s="18"/>
    </row>
    <row r="26" spans="1:19" ht="47.25" x14ac:dyDescent="0.25">
      <c r="A26" s="51">
        <v>11</v>
      </c>
      <c r="B26" s="50" t="s">
        <v>52</v>
      </c>
      <c r="C26" s="37" t="s">
        <v>53</v>
      </c>
      <c r="D26" s="53" t="s">
        <v>66</v>
      </c>
      <c r="E26" s="37" t="s">
        <v>49</v>
      </c>
      <c r="F26" s="25" t="s">
        <v>38</v>
      </c>
      <c r="G26" s="26" t="s">
        <v>39</v>
      </c>
      <c r="H26" s="26">
        <v>1</v>
      </c>
      <c r="I26" s="26" t="s">
        <v>40</v>
      </c>
      <c r="J26" s="26" t="s">
        <v>41</v>
      </c>
      <c r="K26" s="47">
        <v>25000000</v>
      </c>
      <c r="L26" s="27">
        <v>46032</v>
      </c>
      <c r="M26" s="27">
        <v>46752</v>
      </c>
      <c r="N26" s="45" t="s">
        <v>57</v>
      </c>
      <c r="O26" s="45" t="s">
        <v>60</v>
      </c>
      <c r="P26" s="45" t="s">
        <v>60</v>
      </c>
      <c r="Q26" s="45" t="s">
        <v>59</v>
      </c>
      <c r="R26" s="24"/>
      <c r="S26" s="18"/>
    </row>
    <row r="27" spans="1:19" ht="47.25" x14ac:dyDescent="0.25">
      <c r="A27" s="51">
        <v>12</v>
      </c>
      <c r="B27" s="50" t="s">
        <v>52</v>
      </c>
      <c r="C27" s="37" t="s">
        <v>53</v>
      </c>
      <c r="D27" s="53" t="s">
        <v>67</v>
      </c>
      <c r="E27" s="37" t="s">
        <v>49</v>
      </c>
      <c r="F27" s="25" t="s">
        <v>38</v>
      </c>
      <c r="G27" s="26" t="s">
        <v>39</v>
      </c>
      <c r="H27" s="26">
        <v>1</v>
      </c>
      <c r="I27" s="26" t="s">
        <v>40</v>
      </c>
      <c r="J27" s="26" t="s">
        <v>41</v>
      </c>
      <c r="K27" s="48">
        <v>60000000</v>
      </c>
      <c r="L27" s="27">
        <v>44621</v>
      </c>
      <c r="M27" s="27">
        <v>45627</v>
      </c>
      <c r="N27" s="45" t="s">
        <v>57</v>
      </c>
      <c r="O27" s="45" t="s">
        <v>60</v>
      </c>
      <c r="P27" s="45" t="s">
        <v>60</v>
      </c>
      <c r="Q27" s="45" t="s">
        <v>59</v>
      </c>
      <c r="R27" s="24"/>
      <c r="S27" s="18"/>
    </row>
    <row r="28" spans="1:19" ht="47.25" x14ac:dyDescent="0.25">
      <c r="A28" s="51">
        <v>13</v>
      </c>
      <c r="B28" s="50" t="s">
        <v>52</v>
      </c>
      <c r="C28" s="37" t="s">
        <v>53</v>
      </c>
      <c r="D28" s="53" t="s">
        <v>68</v>
      </c>
      <c r="E28" s="37" t="s">
        <v>49</v>
      </c>
      <c r="F28" s="25" t="s">
        <v>38</v>
      </c>
      <c r="G28" s="26" t="s">
        <v>39</v>
      </c>
      <c r="H28" s="26">
        <v>1</v>
      </c>
      <c r="I28" s="26" t="s">
        <v>40</v>
      </c>
      <c r="J28" s="26" t="s">
        <v>41</v>
      </c>
      <c r="K28" s="48">
        <v>60000000</v>
      </c>
      <c r="L28" s="27">
        <v>44562</v>
      </c>
      <c r="M28" s="27">
        <v>45627</v>
      </c>
      <c r="N28" s="45" t="s">
        <v>57</v>
      </c>
      <c r="O28" s="45" t="s">
        <v>60</v>
      </c>
      <c r="P28" s="45" t="s">
        <v>60</v>
      </c>
      <c r="Q28" s="45" t="s">
        <v>59</v>
      </c>
    </row>
    <row r="29" spans="1:19" ht="47.25" x14ac:dyDescent="0.25">
      <c r="A29" s="51">
        <v>14</v>
      </c>
      <c r="B29" s="50" t="s">
        <v>52</v>
      </c>
      <c r="C29" s="37" t="s">
        <v>53</v>
      </c>
      <c r="D29" s="53" t="s">
        <v>69</v>
      </c>
      <c r="E29" s="37" t="s">
        <v>49</v>
      </c>
      <c r="F29" s="25" t="s">
        <v>38</v>
      </c>
      <c r="G29" s="26" t="s">
        <v>39</v>
      </c>
      <c r="H29" s="26">
        <v>1</v>
      </c>
      <c r="I29" s="26" t="s">
        <v>40</v>
      </c>
      <c r="J29" s="26" t="s">
        <v>41</v>
      </c>
      <c r="K29" s="48">
        <v>30200000</v>
      </c>
      <c r="L29" s="27">
        <v>44197</v>
      </c>
      <c r="M29" s="27">
        <v>44531</v>
      </c>
      <c r="N29" s="45" t="s">
        <v>56</v>
      </c>
      <c r="O29" s="45" t="s">
        <v>59</v>
      </c>
      <c r="P29" s="45" t="s">
        <v>60</v>
      </c>
      <c r="Q29" s="45" t="s">
        <v>59</v>
      </c>
    </row>
    <row r="33" spans="7:15" x14ac:dyDescent="0.25">
      <c r="G33" s="20"/>
      <c r="H33" s="20" t="s">
        <v>35</v>
      </c>
      <c r="I33" s="20"/>
      <c r="J33" s="20"/>
      <c r="K33" s="20"/>
      <c r="L33" s="20"/>
      <c r="M33" s="20"/>
      <c r="N33" s="20"/>
      <c r="O33" s="20"/>
    </row>
    <row r="34" spans="7:15" x14ac:dyDescent="0.25">
      <c r="G34" s="6"/>
      <c r="H34" s="6" t="s">
        <v>26</v>
      </c>
      <c r="I34" s="6"/>
      <c r="J34" s="6"/>
      <c r="K34" s="6"/>
      <c r="L34" s="6"/>
      <c r="M34" s="6"/>
      <c r="N34" s="6"/>
      <c r="O34" s="6"/>
    </row>
    <row r="35" spans="7:15" x14ac:dyDescent="0.25">
      <c r="G35" s="6"/>
      <c r="H35" s="6" t="s">
        <v>21</v>
      </c>
      <c r="I35" s="6"/>
      <c r="J35" s="6"/>
      <c r="K35" s="6"/>
      <c r="L35" s="6"/>
      <c r="M35" s="6"/>
      <c r="N35" s="6"/>
      <c r="O35" s="6"/>
    </row>
    <row r="39" spans="7:15" x14ac:dyDescent="0.25">
      <c r="K39" s="23" t="e">
        <f>SUM(#REF!+#REF!+#REF!+#REF!+#REF!+#REF!+#REF!+#REF!+#REF!+#REF!+#REF!+#REF!+#REF!+#REF!+#REF!+#REF!+#REF!+#REF!+#REF!+#REF!+#REF!)</f>
        <v>#REF!</v>
      </c>
    </row>
  </sheetData>
  <autoFilter ref="A15:O15"/>
  <mergeCells count="28">
    <mergeCell ref="N13:N14"/>
    <mergeCell ref="H11:S11"/>
    <mergeCell ref="A10:G10"/>
    <mergeCell ref="A11:G11"/>
    <mergeCell ref="K13:K14"/>
    <mergeCell ref="E13:E14"/>
    <mergeCell ref="F13:G13"/>
    <mergeCell ref="H13:H14"/>
    <mergeCell ref="I13:J13"/>
    <mergeCell ref="L13:M13"/>
    <mergeCell ref="D13:D14"/>
    <mergeCell ref="A13:A14"/>
    <mergeCell ref="B13:B14"/>
    <mergeCell ref="C13:C14"/>
    <mergeCell ref="A8:G8"/>
    <mergeCell ref="A9:G9"/>
    <mergeCell ref="H8:S8"/>
    <mergeCell ref="H9:S9"/>
    <mergeCell ref="H10:S10"/>
    <mergeCell ref="A1:S1"/>
    <mergeCell ref="A2:S2"/>
    <mergeCell ref="H5:S5"/>
    <mergeCell ref="H6:S6"/>
    <mergeCell ref="H7:S7"/>
    <mergeCell ref="A3:O3"/>
    <mergeCell ref="A5:G5"/>
    <mergeCell ref="A6:G6"/>
    <mergeCell ref="A7:G7"/>
  </mergeCells>
  <dataValidations count="2">
    <dataValidation type="list" allowBlank="1" showInputMessage="1" showErrorMessage="1" sqref="N16:N29">
      <formula1>Способ</formula1>
    </dataValidation>
    <dataValidation type="list" allowBlank="1" showInputMessage="1" showErrorMessage="1" sqref="O16:Q29">
      <formula1>да1</formula1>
    </dataValidation>
  </dataValidations>
  <hyperlinks>
    <hyperlink ref="J16" location="Справочник!B10" tooltip="Щелкните для подсказки" display="Указать"/>
    <hyperlink ref="J17" location="Справочник!B10" tooltip="Щелкните для подсказки" display="Указать"/>
    <hyperlink ref="J18" location="Справочник!B10" tooltip="Щелкните для подсказки" display="Указать"/>
    <hyperlink ref="J19" location="Справочник!B10" tooltip="Щелкните для подсказки" display="Указать"/>
    <hyperlink ref="J20" location="Справочник!B10" tooltip="Щелкните для подсказки" display="Указать"/>
    <hyperlink ref="J21" location="Справочник!B10" tooltip="Щелкните для подсказки" display="Указать"/>
    <hyperlink ref="J22" location="Справочник!B10" tooltip="Щелкните для подсказки" display="Указать"/>
    <hyperlink ref="J23" location="Справочник!B10" tooltip="Щелкните для подсказки" display="Указать"/>
    <hyperlink ref="J24" location="Справочник!B10" tooltip="Щелкните для подсказки" display="Указать"/>
    <hyperlink ref="J25" location="Справочник!B10" tooltip="Щелкните для подсказки" display="Указать"/>
    <hyperlink ref="J26" location="Справочник!B10" tooltip="Щелкните для подсказки" display="Указать"/>
    <hyperlink ref="J27" location="Справочник!B10" tooltip="Щелкните для подсказки" display="Указать"/>
    <hyperlink ref="J28" location="Справочник!B10" tooltip="Щелкните для подсказки" display="Указать"/>
    <hyperlink ref="J29" location="Справочник!B10" tooltip="Щелкните для подсказки" display="Указать"/>
  </hyperlinks>
  <pageMargins left="0.15748031496062992" right="0" top="0.31496062992125984" bottom="0.35433070866141736" header="0.15748031496062992" footer="0.15748031496062992"/>
  <pageSetup paperSize="9" scale="41" fitToHeight="13" orientation="landscape" r:id="rId1"/>
  <headerFooter>
    <oddFooter>&amp;C&amp;Pиз&amp;N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110" zoomScaleNormal="85" zoomScaleSheetLayoutView="110" workbookViewId="0">
      <selection activeCell="D1" sqref="D1"/>
    </sheetView>
  </sheetViews>
  <sheetFormatPr defaultRowHeight="15.75" x14ac:dyDescent="0.25"/>
  <cols>
    <col min="1" max="1" width="79.7109375" style="4" customWidth="1"/>
    <col min="2" max="2" width="20.7109375" style="4" customWidth="1"/>
    <col min="3" max="4" width="22.7109375" style="17" customWidth="1"/>
    <col min="5" max="5" width="46.28515625" style="21" customWidth="1"/>
    <col min="6" max="6" width="24.42578125" style="21" customWidth="1"/>
    <col min="7" max="7" width="21.5703125" style="21" customWidth="1"/>
    <col min="8" max="8" width="20.5703125" style="21" customWidth="1"/>
    <col min="9" max="11" width="9.140625" style="21"/>
    <col min="12" max="16384" width="9.140625" style="4"/>
  </cols>
  <sheetData>
    <row r="1" spans="1:5" ht="25.5" x14ac:dyDescent="0.25">
      <c r="A1" s="56" t="s">
        <v>66</v>
      </c>
      <c r="B1" s="33">
        <v>25000000</v>
      </c>
      <c r="C1" s="24" t="s">
        <v>74</v>
      </c>
      <c r="D1" s="18" t="s">
        <v>71</v>
      </c>
      <c r="E1" s="61">
        <v>196586798.96000001</v>
      </c>
    </row>
    <row r="2" spans="1:5" s="21" customFormat="1" ht="25.5" x14ac:dyDescent="0.25">
      <c r="A2" s="28" t="s">
        <v>44</v>
      </c>
      <c r="B2" s="34">
        <v>58413867.960000001</v>
      </c>
      <c r="C2" s="24" t="s">
        <v>72</v>
      </c>
      <c r="D2" s="18" t="s">
        <v>73</v>
      </c>
      <c r="E2" s="61">
        <v>168043521.19999999</v>
      </c>
    </row>
    <row r="3" spans="1:5" s="21" customFormat="1" ht="25.5" x14ac:dyDescent="0.25">
      <c r="A3" s="56" t="s">
        <v>65</v>
      </c>
      <c r="B3" s="33">
        <v>15000000</v>
      </c>
      <c r="C3" s="24" t="s">
        <v>74</v>
      </c>
      <c r="D3" s="18" t="s">
        <v>72</v>
      </c>
      <c r="E3" s="61">
        <v>158413867.96000001</v>
      </c>
    </row>
    <row r="4" spans="1:5" s="21" customFormat="1" ht="38.25" customHeight="1" x14ac:dyDescent="0.25">
      <c r="A4" s="59" t="s">
        <v>64</v>
      </c>
      <c r="B4" s="33">
        <v>15000000</v>
      </c>
      <c r="C4" s="24" t="s">
        <v>74</v>
      </c>
      <c r="D4" s="18" t="s">
        <v>74</v>
      </c>
      <c r="E4" s="61">
        <v>85000000</v>
      </c>
    </row>
    <row r="5" spans="1:5" s="21" customFormat="1" ht="38.25" customHeight="1" x14ac:dyDescent="0.25">
      <c r="A5" s="58" t="s">
        <v>63</v>
      </c>
      <c r="B5" s="33">
        <v>30000000</v>
      </c>
      <c r="C5" s="24" t="s">
        <v>74</v>
      </c>
      <c r="D5" s="18" t="s">
        <v>70</v>
      </c>
      <c r="E5" s="61">
        <v>12000000</v>
      </c>
    </row>
    <row r="6" spans="1:5" s="21" customFormat="1" x14ac:dyDescent="0.25">
      <c r="A6" s="62" t="s">
        <v>46</v>
      </c>
      <c r="B6" s="60">
        <v>73000000</v>
      </c>
      <c r="C6" s="24" t="s">
        <v>72</v>
      </c>
      <c r="D6" s="18"/>
    </row>
    <row r="7" spans="1:5" s="21" customFormat="1" ht="38.25" customHeight="1" x14ac:dyDescent="0.25">
      <c r="A7" s="52" t="s">
        <v>47</v>
      </c>
      <c r="B7" s="35">
        <v>27000000</v>
      </c>
      <c r="C7" s="24" t="s">
        <v>72</v>
      </c>
      <c r="D7" s="18"/>
    </row>
    <row r="8" spans="1:5" s="21" customFormat="1" ht="38.25" customHeight="1" x14ac:dyDescent="0.25">
      <c r="A8" s="57" t="s">
        <v>43</v>
      </c>
      <c r="B8" s="47">
        <v>21270270</v>
      </c>
      <c r="C8" s="24" t="s">
        <v>71</v>
      </c>
      <c r="D8" s="18"/>
    </row>
    <row r="9" spans="1:5" s="21" customFormat="1" ht="38.25" customHeight="1" x14ac:dyDescent="0.25">
      <c r="A9" s="57" t="s">
        <v>36</v>
      </c>
      <c r="B9" s="48">
        <v>10200000</v>
      </c>
      <c r="C9" s="24" t="s">
        <v>71</v>
      </c>
      <c r="D9" s="18"/>
    </row>
    <row r="10" spans="1:5" s="21" customFormat="1" ht="25.5" x14ac:dyDescent="0.25">
      <c r="A10" s="57" t="s">
        <v>37</v>
      </c>
      <c r="B10" s="34">
        <v>156000000</v>
      </c>
      <c r="C10" s="24" t="s">
        <v>71</v>
      </c>
      <c r="D10" s="18"/>
    </row>
    <row r="11" spans="1:5" s="21" customFormat="1" x14ac:dyDescent="0.25">
      <c r="A11" s="52" t="s">
        <v>48</v>
      </c>
      <c r="B11" s="60">
        <v>9116528.9600000009</v>
      </c>
      <c r="C11" s="24" t="s">
        <v>71</v>
      </c>
      <c r="D11" s="18"/>
    </row>
    <row r="12" spans="1:5" s="21" customFormat="1" ht="25.5" x14ac:dyDescent="0.25">
      <c r="A12" s="57" t="s">
        <v>42</v>
      </c>
      <c r="B12" s="33">
        <v>12000000</v>
      </c>
      <c r="C12" s="24" t="s">
        <v>70</v>
      </c>
    </row>
    <row r="13" spans="1:5" s="21" customFormat="1" ht="25.5" x14ac:dyDescent="0.25">
      <c r="A13" s="57" t="s">
        <v>45</v>
      </c>
      <c r="B13" s="47">
        <v>17843521.199999999</v>
      </c>
      <c r="C13" s="24" t="s">
        <v>73</v>
      </c>
      <c r="D13" s="18"/>
    </row>
    <row r="14" spans="1:5" s="21" customFormat="1" ht="25.5" x14ac:dyDescent="0.25">
      <c r="A14" s="53" t="s">
        <v>67</v>
      </c>
      <c r="B14" s="48">
        <v>60000000</v>
      </c>
      <c r="C14" s="24" t="s">
        <v>73</v>
      </c>
      <c r="D14" s="18"/>
    </row>
    <row r="15" spans="1:5" s="21" customFormat="1" ht="25.5" x14ac:dyDescent="0.25">
      <c r="A15" s="53" t="s">
        <v>68</v>
      </c>
      <c r="B15" s="48">
        <v>60000000</v>
      </c>
      <c r="C15" s="24" t="s">
        <v>73</v>
      </c>
      <c r="D15" s="17"/>
    </row>
    <row r="16" spans="1:5" s="21" customFormat="1" ht="25.5" x14ac:dyDescent="0.25">
      <c r="A16" s="53" t="s">
        <v>69</v>
      </c>
      <c r="B16" s="48">
        <v>30200000</v>
      </c>
      <c r="C16" s="24" t="s">
        <v>73</v>
      </c>
      <c r="D16" s="17"/>
    </row>
    <row r="17" spans="2:2" ht="33.75" customHeight="1" x14ac:dyDescent="0.25">
      <c r="B17" s="55">
        <f>SUM(B1:B16)</f>
        <v>620044188.12</v>
      </c>
    </row>
    <row r="20" spans="2:2" x14ac:dyDescent="0.25">
      <c r="B20" s="20"/>
    </row>
    <row r="21" spans="2:2" x14ac:dyDescent="0.25">
      <c r="B21" s="6"/>
    </row>
    <row r="22" spans="2:2" x14ac:dyDescent="0.25">
      <c r="B22" s="6"/>
    </row>
    <row r="26" spans="2:2" x14ac:dyDescent="0.25">
      <c r="B26" s="23"/>
    </row>
  </sheetData>
  <sortState ref="A1:E17">
    <sortCondition descending="1" ref="E1"/>
  </sortState>
  <pageMargins left="0.15748031496062992" right="0" top="0.31496062992125984" bottom="0.35433070866141736" header="0.15748031496062992" footer="0.15748031496062992"/>
  <pageSetup paperSize="9" scale="41" fitToHeight="13" orientation="landscape" r:id="rId1"/>
  <headerFooter>
    <oddFooter>&amp;C&amp;Pиз&amp;N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Лист1 (2)</vt:lpstr>
      <vt:lpstr>Лист2</vt:lpstr>
      <vt:lpstr>Лист3</vt:lpstr>
      <vt:lpstr>Лист4</vt:lpstr>
      <vt:lpstr>Лист1!Заголовки_для_печати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2020-12-26T11:38:56Z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